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Harmonogram-Rzeczowo-Finans" sheetId="1" r:id="rId1"/>
    <sheet name="Harmonogram-Rzeczowo-Finans (2)" sheetId="2" state="hidden" r:id="rId2"/>
  </sheets>
  <definedNames/>
  <calcPr fullCalcOnLoad="1"/>
</workbook>
</file>

<file path=xl/sharedStrings.xml><?xml version="1.0" encoding="utf-8"?>
<sst xmlns="http://schemas.openxmlformats.org/spreadsheetml/2006/main" count="125" uniqueCount="90">
  <si>
    <t>1.</t>
  </si>
  <si>
    <t>2.</t>
  </si>
  <si>
    <t>3.</t>
  </si>
  <si>
    <t>4.</t>
  </si>
  <si>
    <t>5.</t>
  </si>
  <si>
    <t>6.</t>
  </si>
  <si>
    <t>7.</t>
  </si>
  <si>
    <t>8.</t>
  </si>
  <si>
    <t>ILOŚĆ</t>
  </si>
  <si>
    <t>CENA WYKONANIA</t>
  </si>
  <si>
    <t>Początek 
(data)</t>
  </si>
  <si>
    <t>Koniec
(data)</t>
  </si>
  <si>
    <t>WYKONAWCA</t>
  </si>
  <si>
    <t>SZT.</t>
  </si>
  <si>
    <t>min. 18 sztuk</t>
  </si>
  <si>
    <t>1 kpl.</t>
  </si>
  <si>
    <t>Ewentualny etap 3 sieci - wykonanie technologii sieci i przyłączy preizolowanych umożliwiające przepływ czynnika grzewczego (pozostała ilość - min. 30% zakresu II sieci)</t>
  </si>
  <si>
    <t>Monitoring węzłów</t>
  </si>
  <si>
    <t>Zakres I 
- węzły 
z adaptacją pomieszczeń</t>
  </si>
  <si>
    <t>Zakres II
- sieci 
technologia umożliwiająca przepływ czynnika grzewczego</t>
  </si>
  <si>
    <t>Cena za pojedyńczy etap</t>
  </si>
  <si>
    <t>netto ZŁ</t>
  </si>
  <si>
    <t xml:space="preserve">netto ZŁ </t>
  </si>
  <si>
    <t>Harmonogram Rzeczowy - Finansowy
Wykonania zadania  pn: "Modernizacja - przebudowa osiedlowej sieci ciepłowniczej na os. Westerplatte w Nowym Sączu"</t>
  </si>
  <si>
    <t>Po uruchomieniu</t>
  </si>
  <si>
    <t>Suma</t>
  </si>
  <si>
    <t>PŁATNOŚCI</t>
  </si>
  <si>
    <t>100% 
zakresu III</t>
  </si>
  <si>
    <t>100% 
zakresu IV</t>
  </si>
  <si>
    <t>25 % etapu II zakres I</t>
  </si>
  <si>
    <t>25 % etapu I zakres I</t>
  </si>
  <si>
    <t>25 % etapu III zakres I</t>
  </si>
  <si>
    <t>50 % etapu I zakres I</t>
  </si>
  <si>
    <t>50 % etapu II zakres I</t>
  </si>
  <si>
    <t>50 % etapu III zakres I</t>
  </si>
  <si>
    <t>50 % etapu I zakres II</t>
  </si>
  <si>
    <t>50 % etapu II zakres II</t>
  </si>
  <si>
    <t>50 % etapu III zakres II</t>
  </si>
  <si>
    <t>25 % etapu II zakres II</t>
  </si>
  <si>
    <t>25 % etapu I zakres II</t>
  </si>
  <si>
    <t>25 % etapu III zakres II</t>
  </si>
  <si>
    <t>Etap 1 węzły- dostawa, montaż węzłów i adaptacja pomieszczeń 
(min. 18 sztuk)</t>
  </si>
  <si>
    <t>Suma etapów 
(cały zakres)</t>
  </si>
  <si>
    <t>pozostała ilość - 
min. 30 % zakresu II</t>
  </si>
  <si>
    <t>pozostała ilość - 
 min. 18 sztuk</t>
  </si>
  <si>
    <t>min . 30% 
zakresu II</t>
  </si>
  <si>
    <t xml:space="preserve">Załącznik nr 3 do umowy </t>
  </si>
  <si>
    <t>Etap 1 sieci - wykonanie technologii sieci i przyłączy preizolowanych umożliwiające przepływ czynnika grzewczego (min. 30 % zakresu sieci)</t>
  </si>
  <si>
    <t>Ewentualny etap 2 sieci - wykonanie technologii sieci i przyłączy preizolowanych umożliwiające przepływ czynnika grzewczego (min. 30 % zakresu sieci)</t>
  </si>
  <si>
    <t>Zakres IV - odtworzenia 
terenu</t>
  </si>
  <si>
    <t>Zakres III - monitoring 
węzłów</t>
  </si>
  <si>
    <t>Po odbiorze częściowym</t>
  </si>
  <si>
    <t>Po odbiorze końcowym inwestycji</t>
  </si>
  <si>
    <t>WYSZCZEGÓLNIENIE</t>
  </si>
  <si>
    <t>LP.</t>
  </si>
  <si>
    <t>Ewentualny etap 2 węzły - dostawa, montaż węzłów i adaptacja pomieszczeń (min 18 sztuk)</t>
  </si>
  <si>
    <t>Ewentualny etap 3 węzły - dostawa, montaż węzłów i adaptacja pomieszczeń (pozostała ilość - min. 18 sztuk)</t>
  </si>
  <si>
    <r>
      <rPr>
        <b/>
        <sz val="14"/>
        <color indexed="10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RAZEM = </t>
    </r>
  </si>
  <si>
    <t>Prace odtworzeniowe terenu</t>
  </si>
  <si>
    <r>
      <t xml:space="preserve">CZAS WYKONANIA </t>
    </r>
    <r>
      <rPr>
        <b/>
        <sz val="16"/>
        <color indexed="10"/>
        <rFont val="Calibri"/>
        <family val="2"/>
      </rPr>
      <t>**</t>
    </r>
  </si>
  <si>
    <r>
      <rPr>
        <sz val="16"/>
        <color indexed="10"/>
        <rFont val="Calibri"/>
        <family val="2"/>
      </rPr>
      <t>*</t>
    </r>
    <r>
      <rPr>
        <sz val="16"/>
        <color indexed="8"/>
        <rFont val="Calibri"/>
        <family val="2"/>
      </rPr>
      <t xml:space="preserve"> -  Dla obliczenia łącznej ceny netto (SUMA), w tabeli należy zsumować pozycje oznaczone liczbami od 1 do 8 w kolumnie 4</t>
    </r>
  </si>
  <si>
    <r>
      <rPr>
        <sz val="16"/>
        <color indexed="10"/>
        <rFont val="Calibri"/>
        <family val="2"/>
      </rPr>
      <t>**</t>
    </r>
    <r>
      <rPr>
        <sz val="16"/>
        <color indexed="8"/>
        <rFont val="Calibri"/>
        <family val="2"/>
      </rPr>
      <t xml:space="preserve"> - Daty będą ustalane z wybranym Wykonawcą przed zawarciem umowy</t>
    </r>
  </si>
  <si>
    <r>
      <t xml:space="preserve">Podział przedmiotu zamówienia na zakresy i etapy:
</t>
    </r>
    <r>
      <rPr>
        <b/>
        <sz val="18"/>
        <color indexed="8"/>
        <rFont val="Calibri"/>
        <family val="2"/>
      </rPr>
      <t>I)</t>
    </r>
    <r>
      <rPr>
        <sz val="18"/>
        <color indexed="8"/>
        <rFont val="Calibri"/>
        <family val="2"/>
      </rPr>
      <t xml:space="preserve"> Zadanie będące przedmiotem zamówienia Zamawiający dzieli na 4 zakresy:
1. Montaż węzłów cieplnych wraz z adaptacją pomieszczeń – zgodnie z Szczegółowym opisem przedmiotu zamówienia punkt B.II. Węzły cieplne punkt 1.2.3.
2. Wykonanie sieci ciepłowniczej w zakresie robót technologicznych (umożliwiających przepływ czynnika grzewczego). tj. wykonanie: 
a) technologii sieci ciepłowniczej wraz z zasypaniem wykopów i zagęszczeniem gruntu, 
b)  płukania sieci,
c) pomiarów stanu izolacji i oporności pętli instalacji alarmowej,
3. Wykonanie monitoringu węzłów cieplnych – zgodnie z Szczegółowym opisem przedmiotu zamówienia punkt B.III. Monitoring węzłów cieplnych.
4. Wykonanie robót odtworzeniowych i porządkowych terenu budowy tj. wykonanie:
a) odbudowy trawników, 
b) odtworzenia wszystkich nawierzchni jezdni, parkingów, chodników i innych do stanu pierwotnego.
</t>
    </r>
    <r>
      <rPr>
        <b/>
        <sz val="18"/>
        <color indexed="8"/>
        <rFont val="Calibri"/>
        <family val="2"/>
      </rPr>
      <t xml:space="preserve">II) </t>
    </r>
    <r>
      <rPr>
        <sz val="18"/>
        <color indexed="8"/>
        <rFont val="Calibri"/>
        <family val="2"/>
      </rPr>
      <t xml:space="preserve">Zamawiający dopuszcza podział zakresu 1. i 2. na etapy.
</t>
    </r>
    <r>
      <rPr>
        <b/>
        <sz val="18"/>
        <color indexed="8"/>
        <rFont val="Calibri"/>
        <family val="2"/>
      </rPr>
      <t>III)</t>
    </r>
    <r>
      <rPr>
        <sz val="18"/>
        <color indexed="8"/>
        <rFont val="Calibri"/>
        <family val="2"/>
      </rPr>
      <t xml:space="preserve"> Zakres 1. Wykonawca może podzielić na maksymalnie 3 etapy w taki sposób, aby każdy
z wyodrębnionych etapów obejmował montaż węzła wraz z adaptacją pomieszczenia
w minimum 18 budynkach.
</t>
    </r>
    <r>
      <rPr>
        <b/>
        <sz val="18"/>
        <color indexed="8"/>
        <rFont val="Calibri"/>
        <family val="2"/>
      </rPr>
      <t>IV)</t>
    </r>
    <r>
      <rPr>
        <sz val="18"/>
        <color indexed="8"/>
        <rFont val="Calibri"/>
        <family val="2"/>
      </rPr>
      <t xml:space="preserve"> Zakres 2. Wykonawca może podzielić na maksymalnie 3 etapy w taki sposób, aby każdy
z wyodrębnionych etapów wynosił minimum 30 % wartości całego zakresu.
</t>
    </r>
    <r>
      <rPr>
        <b/>
        <sz val="18"/>
        <color indexed="8"/>
        <rFont val="Calibri"/>
        <family val="2"/>
      </rPr>
      <t xml:space="preserve">V) </t>
    </r>
    <r>
      <rPr>
        <sz val="18"/>
        <color indexed="8"/>
        <rFont val="Calibri"/>
        <family val="2"/>
      </rPr>
      <t xml:space="preserve">Warunkiem etapowania zakresu 2. jest:
a) podział zakresu na etapy w taki sposób, aby całość etapu była technologicznie połączona,
b) wykonywanie etapów w kolejności od wymiennikowni grupowej w stronę osiedla,
c) przedstawienie do umowy kosztorysu z podziałem na poszczególne etapy.
</t>
    </r>
  </si>
  <si>
    <t>25 % 
zakresu II</t>
  </si>
  <si>
    <t>25 % 
zakresu I</t>
  </si>
  <si>
    <t>II etapy zakresu</t>
  </si>
  <si>
    <t>III etapy zakresu</t>
  </si>
  <si>
    <t>-</t>
  </si>
  <si>
    <t xml:space="preserve">   </t>
  </si>
  <si>
    <t>NAZWA ZADANIA</t>
  </si>
  <si>
    <t>netto [zł]</t>
  </si>
  <si>
    <r>
      <rPr>
        <sz val="16"/>
        <color indexed="10"/>
        <rFont val="Calibri"/>
        <family val="2"/>
      </rPr>
      <t>**</t>
    </r>
    <r>
      <rPr>
        <sz val="16"/>
        <color indexed="8"/>
        <rFont val="Calibri"/>
        <family val="2"/>
      </rPr>
      <t>-  Daty będą ustalone w wybranym Wykonawcą przed zawarciem umowy</t>
    </r>
  </si>
  <si>
    <r>
      <t xml:space="preserve">CZAS WYKONANIA </t>
    </r>
    <r>
      <rPr>
        <b/>
        <sz val="16"/>
        <color indexed="10"/>
        <rFont val="Calibri"/>
        <family val="2"/>
      </rPr>
      <t>**</t>
    </r>
  </si>
  <si>
    <t>Wartość zadania</t>
  </si>
  <si>
    <t>WĘZEŁ CIEPLNY - Montaż węzła cieplnego</t>
  </si>
  <si>
    <t>DOSTAWA MATERIAŁÓW PREIZOLOWANYCH</t>
  </si>
  <si>
    <t>PRACE ODTWORZENIOWE TERENU</t>
  </si>
  <si>
    <r>
      <t xml:space="preserve">PO </t>
    </r>
    <r>
      <rPr>
        <b/>
        <sz val="16"/>
        <rFont val="Calibri"/>
        <family val="2"/>
      </rPr>
      <t>ODBIORZE CZĘŚCIOWYM</t>
    </r>
  </si>
  <si>
    <t xml:space="preserve"> ODBIÓR KOŃCOWY</t>
  </si>
  <si>
    <t>SUMA</t>
  </si>
  <si>
    <r>
      <t xml:space="preserve">max. 25% 
</t>
    </r>
    <r>
      <rPr>
        <sz val="16"/>
        <rFont val="Calibri"/>
        <family val="2"/>
      </rPr>
      <t>wartości całego zadania</t>
    </r>
  </si>
  <si>
    <t>29.12.2023 r.</t>
  </si>
  <si>
    <t>SIEĆ + PRZYŁĄCZ - Wykonanie technologii osiedlowej sieci ciepłowniczej wraz z przyłączem do budynku (płukanie+napełnienie)</t>
  </si>
  <si>
    <t>DOSTAWA WĘZŁA CIEPLNEGO</t>
  </si>
  <si>
    <t>15.03.2024 r.</t>
  </si>
  <si>
    <t>05.04.2024 r.</t>
  </si>
  <si>
    <r>
      <t xml:space="preserve">max. 50% 
</t>
    </r>
    <r>
      <rPr>
        <sz val="16"/>
        <rFont val="Calibri"/>
        <family val="2"/>
      </rPr>
      <t>wartości całego zadania</t>
    </r>
  </si>
  <si>
    <r>
      <rPr>
        <sz val="16"/>
        <color indexed="10"/>
        <rFont val="Calibri"/>
        <family val="2"/>
      </rPr>
      <t>*</t>
    </r>
    <r>
      <rPr>
        <sz val="16"/>
        <color indexed="8"/>
        <rFont val="Calibri"/>
        <family val="2"/>
      </rPr>
      <t xml:space="preserve"> -  Dla obliczenia łącznej ceny netto (SUMA), w tabeli należy zsumować pozycje oznaczone liczbami od 1 do 5 z kolumny 3</t>
    </r>
  </si>
  <si>
    <t>Harmonogram Rzeczowy - Finansowy
Wykonania zadania  pn: ,,Rozbudowa osiedlowej sieci ciepłowniczej w kierunku ul. Zielonej w Nowym Sączu (Odcinek E-F) wraz z budową przyłącza do budynku „C” oraz montażem węzła cieplnego”.</t>
  </si>
  <si>
    <t>23.10.2023r.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</si>
</sst>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8"/>
      <color indexed="8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51" fillId="0" borderId="0" xfId="0" applyFont="1" applyAlignment="1">
      <alignment vertical="center" wrapText="1"/>
    </xf>
    <xf numFmtId="0" fontId="52" fillId="33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vertical="center" wrapText="1"/>
    </xf>
    <xf numFmtId="0" fontId="55" fillId="34" borderId="18" xfId="0" applyFont="1" applyFill="1" applyBorder="1" applyAlignment="1">
      <alignment horizontal="center" vertical="center"/>
    </xf>
    <xf numFmtId="14" fontId="55" fillId="34" borderId="16" xfId="0" applyNumberFormat="1" applyFont="1" applyFill="1" applyBorder="1" applyAlignment="1">
      <alignment horizontal="center" vertical="center"/>
    </xf>
    <xf numFmtId="14" fontId="55" fillId="34" borderId="18" xfId="0" applyNumberFormat="1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vertical="center" wrapText="1"/>
    </xf>
    <xf numFmtId="0" fontId="55" fillId="34" borderId="21" xfId="0" applyFont="1" applyFill="1" applyBorder="1" applyAlignment="1">
      <alignment horizontal="center" vertical="center"/>
    </xf>
    <xf numFmtId="14" fontId="55" fillId="34" borderId="19" xfId="0" applyNumberFormat="1" applyFont="1" applyFill="1" applyBorder="1" applyAlignment="1">
      <alignment horizontal="center" vertical="center"/>
    </xf>
    <xf numFmtId="14" fontId="55" fillId="34" borderId="21" xfId="0" applyNumberFormat="1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center" vertical="center" wrapText="1"/>
    </xf>
    <xf numFmtId="9" fontId="55" fillId="35" borderId="15" xfId="0" applyNumberFormat="1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vertical="center"/>
    </xf>
    <xf numFmtId="4" fontId="54" fillId="34" borderId="23" xfId="0" applyNumberFormat="1" applyFont="1" applyFill="1" applyBorder="1" applyAlignment="1">
      <alignment horizontal="center" vertical="center"/>
    </xf>
    <xf numFmtId="14" fontId="55" fillId="34" borderId="12" xfId="0" applyNumberFormat="1" applyFont="1" applyFill="1" applyBorder="1" applyAlignment="1">
      <alignment horizontal="center" vertical="center"/>
    </xf>
    <xf numFmtId="14" fontId="55" fillId="34" borderId="24" xfId="0" applyNumberFormat="1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/>
    </xf>
    <xf numFmtId="9" fontId="55" fillId="35" borderId="13" xfId="0" applyNumberFormat="1" applyFont="1" applyFill="1" applyBorder="1" applyAlignment="1">
      <alignment horizontal="center" vertical="center" wrapText="1"/>
    </xf>
    <xf numFmtId="9" fontId="55" fillId="35" borderId="14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vertical="center"/>
    </xf>
    <xf numFmtId="0" fontId="55" fillId="34" borderId="24" xfId="0" applyFont="1" applyFill="1" applyBorder="1" applyAlignment="1">
      <alignment horizontal="center" vertical="center"/>
    </xf>
    <xf numFmtId="4" fontId="54" fillId="34" borderId="14" xfId="0" applyNumberFormat="1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4" fontId="55" fillId="34" borderId="19" xfId="0" applyNumberFormat="1" applyFont="1" applyFill="1" applyBorder="1" applyAlignment="1">
      <alignment horizontal="center" vertical="center"/>
    </xf>
    <xf numFmtId="4" fontId="55" fillId="34" borderId="1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55" fillId="35" borderId="19" xfId="0" applyFont="1" applyFill="1" applyBorder="1" applyAlignment="1">
      <alignment horizontal="center" vertical="center" wrapText="1"/>
    </xf>
    <xf numFmtId="0" fontId="55" fillId="35" borderId="27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 horizontal="center" vertical="center" wrapText="1"/>
    </xf>
    <xf numFmtId="0" fontId="55" fillId="35" borderId="28" xfId="0" applyFont="1" applyFill="1" applyBorder="1" applyAlignment="1">
      <alignment horizontal="center" vertical="center" wrapText="1"/>
    </xf>
    <xf numFmtId="9" fontId="55" fillId="35" borderId="29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4" fontId="55" fillId="34" borderId="30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9" fontId="55" fillId="35" borderId="32" xfId="0" applyNumberFormat="1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53" fillId="0" borderId="34" xfId="0" applyFont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 vertical="center"/>
    </xf>
    <xf numFmtId="4" fontId="55" fillId="35" borderId="19" xfId="0" applyNumberFormat="1" applyFont="1" applyFill="1" applyBorder="1" applyAlignment="1">
      <alignment horizontal="center" vertical="center" wrapText="1"/>
    </xf>
    <xf numFmtId="4" fontId="55" fillId="35" borderId="17" xfId="0" applyNumberFormat="1" applyFont="1" applyFill="1" applyBorder="1" applyAlignment="1">
      <alignment horizontal="center" vertical="center" wrapText="1"/>
    </xf>
    <xf numFmtId="4" fontId="55" fillId="35" borderId="27" xfId="0" applyNumberFormat="1" applyFont="1" applyFill="1" applyBorder="1" applyAlignment="1">
      <alignment horizontal="center" vertical="center" wrapText="1"/>
    </xf>
    <xf numFmtId="4" fontId="55" fillId="35" borderId="28" xfId="0" applyNumberFormat="1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9" fontId="55" fillId="35" borderId="39" xfId="0" applyNumberFormat="1" applyFont="1" applyFill="1" applyBorder="1" applyAlignment="1">
      <alignment horizontal="center" vertical="center"/>
    </xf>
    <xf numFmtId="9" fontId="55" fillId="35" borderId="37" xfId="0" applyNumberFormat="1" applyFont="1" applyFill="1" applyBorder="1" applyAlignment="1">
      <alignment horizontal="center" vertical="center"/>
    </xf>
    <xf numFmtId="9" fontId="55" fillId="35" borderId="40" xfId="0" applyNumberFormat="1" applyFont="1" applyFill="1" applyBorder="1" applyAlignment="1">
      <alignment horizontal="center" vertical="center"/>
    </xf>
    <xf numFmtId="9" fontId="55" fillId="35" borderId="36" xfId="0" applyNumberFormat="1" applyFont="1" applyFill="1" applyBorder="1" applyAlignment="1">
      <alignment horizontal="center" vertical="center"/>
    </xf>
    <xf numFmtId="0" fontId="55" fillId="35" borderId="37" xfId="0" applyFont="1" applyFill="1" applyBorder="1" applyAlignment="1">
      <alignment horizontal="center" vertical="center"/>
    </xf>
    <xf numFmtId="0" fontId="55" fillId="35" borderId="40" xfId="0" applyFont="1" applyFill="1" applyBorder="1" applyAlignment="1">
      <alignment horizontal="center" vertical="center"/>
    </xf>
    <xf numFmtId="9" fontId="55" fillId="35" borderId="35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4" fontId="0" fillId="0" borderId="0" xfId="0" applyNumberFormat="1" applyAlignment="1">
      <alignment vertical="center"/>
    </xf>
    <xf numFmtId="4" fontId="55" fillId="35" borderId="41" xfId="0" applyNumberFormat="1" applyFont="1" applyFill="1" applyBorder="1" applyAlignment="1">
      <alignment vertical="center" wrapText="1"/>
    </xf>
    <xf numFmtId="4" fontId="55" fillId="35" borderId="20" xfId="0" applyNumberFormat="1" applyFont="1" applyFill="1" applyBorder="1" applyAlignment="1">
      <alignment horizontal="center" vertical="center" wrapText="1"/>
    </xf>
    <xf numFmtId="0" fontId="55" fillId="35" borderId="42" xfId="0" applyFont="1" applyFill="1" applyBorder="1" applyAlignment="1">
      <alignment vertical="center" wrapText="1"/>
    </xf>
    <xf numFmtId="0" fontId="55" fillId="35" borderId="41" xfId="0" applyFont="1" applyFill="1" applyBorder="1" applyAlignment="1">
      <alignment vertical="center" wrapText="1"/>
    </xf>
    <xf numFmtId="0" fontId="57" fillId="0" borderId="0" xfId="0" applyFont="1" applyAlignment="1">
      <alignment vertical="top" wrapText="1"/>
    </xf>
    <xf numFmtId="0" fontId="0" fillId="33" borderId="0" xfId="0" applyFill="1" applyAlignment="1">
      <alignment/>
    </xf>
    <xf numFmtId="0" fontId="33" fillId="33" borderId="0" xfId="0" applyFont="1" applyFill="1" applyBorder="1" applyAlignment="1">
      <alignment vertical="center" wrapText="1"/>
    </xf>
    <xf numFmtId="0" fontId="53" fillId="0" borderId="43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2" borderId="19" xfId="0" applyFont="1" applyFill="1" applyBorder="1" applyAlignment="1">
      <alignment horizontal="center" vertical="center"/>
    </xf>
    <xf numFmtId="0" fontId="53" fillId="2" borderId="27" xfId="0" applyFont="1" applyFill="1" applyBorder="1" applyAlignment="1">
      <alignment horizontal="center" vertical="center"/>
    </xf>
    <xf numFmtId="4" fontId="11" fillId="2" borderId="22" xfId="0" applyNumberFormat="1" applyFont="1" applyFill="1" applyBorder="1" applyAlignment="1">
      <alignment horizontal="center" vertical="center"/>
    </xf>
    <xf numFmtId="4" fontId="11" fillId="2" borderId="20" xfId="0" applyNumberFormat="1" applyFont="1" applyFill="1" applyBorder="1" applyAlignment="1">
      <alignment horizontal="center" vertical="center"/>
    </xf>
    <xf numFmtId="4" fontId="11" fillId="2" borderId="28" xfId="0" applyNumberFormat="1" applyFont="1" applyFill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9" fillId="2" borderId="20" xfId="0" applyFont="1" applyFill="1" applyBorder="1" applyAlignment="1">
      <alignment vertical="center" wrapText="1"/>
    </xf>
    <xf numFmtId="0" fontId="57" fillId="2" borderId="20" xfId="0" applyFont="1" applyFill="1" applyBorder="1" applyAlignment="1">
      <alignment horizontal="right" wrapText="1"/>
    </xf>
    <xf numFmtId="0" fontId="57" fillId="0" borderId="0" xfId="0" applyFont="1" applyBorder="1" applyAlignment="1">
      <alignment vertical="top" wrapText="1"/>
    </xf>
    <xf numFmtId="0" fontId="9" fillId="2" borderId="28" xfId="0" applyFont="1" applyFill="1" applyBorder="1" applyAlignment="1">
      <alignment vertical="center"/>
    </xf>
    <xf numFmtId="0" fontId="53" fillId="2" borderId="30" xfId="0" applyFont="1" applyFill="1" applyBorder="1" applyAlignment="1">
      <alignment horizontal="center" vertical="center" wrapText="1"/>
    </xf>
    <xf numFmtId="0" fontId="53" fillId="2" borderId="22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right" wrapText="1"/>
    </xf>
    <xf numFmtId="0" fontId="57" fillId="2" borderId="28" xfId="0" applyFont="1" applyFill="1" applyBorder="1" applyAlignment="1">
      <alignment horizontal="center" vertical="center" wrapText="1"/>
    </xf>
    <xf numFmtId="14" fontId="59" fillId="2" borderId="28" xfId="0" applyNumberFormat="1" applyFont="1" applyFill="1" applyBorder="1" applyAlignment="1">
      <alignment horizontal="center" vertical="center"/>
    </xf>
    <xf numFmtId="0" fontId="53" fillId="2" borderId="1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right" wrapText="1"/>
    </xf>
    <xf numFmtId="9" fontId="9" fillId="2" borderId="20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/>
    </xf>
    <xf numFmtId="2" fontId="6" fillId="2" borderId="20" xfId="0" applyNumberFormat="1" applyFont="1" applyFill="1" applyBorder="1" applyAlignment="1">
      <alignment horizontal="center" vertical="center" wrapText="1"/>
    </xf>
    <xf numFmtId="2" fontId="60" fillId="2" borderId="20" xfId="0" applyNumberFormat="1" applyFont="1" applyFill="1" applyBorder="1" applyAlignment="1">
      <alignment horizontal="center" vertical="center" wrapText="1"/>
    </xf>
    <xf numFmtId="2" fontId="60" fillId="2" borderId="28" xfId="0" applyNumberFormat="1" applyFont="1" applyFill="1" applyBorder="1" applyAlignment="1">
      <alignment vertical="center" wrapText="1"/>
    </xf>
    <xf numFmtId="9" fontId="9" fillId="2" borderId="15" xfId="0" applyNumberFormat="1" applyFont="1" applyFill="1" applyBorder="1" applyAlignment="1">
      <alignment horizontal="center" vertical="center" wrapText="1"/>
    </xf>
    <xf numFmtId="9" fontId="9" fillId="2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59" fillId="2" borderId="22" xfId="0" applyNumberFormat="1" applyFont="1" applyFill="1" applyBorder="1" applyAlignment="1">
      <alignment horizontal="center" vertical="center" wrapText="1"/>
    </xf>
    <xf numFmtId="14" fontId="59" fillId="2" borderId="20" xfId="0" applyNumberFormat="1" applyFont="1" applyFill="1" applyBorder="1" applyAlignment="1">
      <alignment horizontal="center" vertical="center" wrapText="1"/>
    </xf>
    <xf numFmtId="14" fontId="59" fillId="2" borderId="28" xfId="0" applyNumberFormat="1" applyFont="1" applyFill="1" applyBorder="1" applyAlignment="1">
      <alignment horizontal="center" vertical="center" wrapText="1"/>
    </xf>
    <xf numFmtId="9" fontId="9" fillId="2" borderId="23" xfId="0" applyNumberFormat="1" applyFont="1" applyFill="1" applyBorder="1" applyAlignment="1">
      <alignment horizontal="center" vertical="center" wrapText="1"/>
    </xf>
    <xf numFmtId="9" fontId="9" fillId="2" borderId="29" xfId="0" applyNumberFormat="1" applyFont="1" applyFill="1" applyBorder="1" applyAlignment="1">
      <alignment horizontal="center" vertical="center" wrapText="1"/>
    </xf>
    <xf numFmtId="14" fontId="59" fillId="2" borderId="22" xfId="0" applyNumberFormat="1" applyFont="1" applyFill="1" applyBorder="1" applyAlignment="1">
      <alignment horizontal="center" vertical="center"/>
    </xf>
    <xf numFmtId="14" fontId="59" fillId="2" borderId="20" xfId="0" applyNumberFormat="1" applyFont="1" applyFill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60" fillId="0" borderId="0" xfId="0" applyFont="1" applyFill="1" applyBorder="1" applyAlignment="1">
      <alignment horizontal="left" vertical="center" wrapText="1"/>
    </xf>
    <xf numFmtId="0" fontId="60" fillId="0" borderId="47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4" fontId="53" fillId="0" borderId="54" xfId="0" applyNumberFormat="1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/>
    </xf>
    <xf numFmtId="0" fontId="53" fillId="0" borderId="44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7" fillId="0" borderId="0" xfId="0" applyFont="1" applyAlignment="1">
      <alignment horizontal="left" vertical="top" wrapText="1"/>
    </xf>
    <xf numFmtId="9" fontId="55" fillId="35" borderId="29" xfId="0" applyNumberFormat="1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 wrapText="1"/>
    </xf>
    <xf numFmtId="0" fontId="55" fillId="35" borderId="27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 horizontal="center" vertical="center" wrapText="1"/>
    </xf>
    <xf numFmtId="0" fontId="55" fillId="35" borderId="28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54" fillId="0" borderId="44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4" fontId="62" fillId="0" borderId="44" xfId="0" applyNumberFormat="1" applyFont="1" applyBorder="1" applyAlignment="1">
      <alignment horizontal="center" vertical="center"/>
    </xf>
    <xf numFmtId="4" fontId="62" fillId="0" borderId="46" xfId="0" applyNumberFormat="1" applyFont="1" applyBorder="1" applyAlignment="1">
      <alignment horizontal="center" vertical="center"/>
    </xf>
    <xf numFmtId="0" fontId="55" fillId="35" borderId="29" xfId="0" applyFont="1" applyFill="1" applyBorder="1" applyAlignment="1">
      <alignment horizontal="center" vertical="center"/>
    </xf>
    <xf numFmtId="0" fontId="55" fillId="34" borderId="58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/>
    </xf>
    <xf numFmtId="0" fontId="55" fillId="34" borderId="59" xfId="0" applyFont="1" applyFill="1" applyBorder="1" applyAlignment="1">
      <alignment horizontal="left" vertical="center" wrapText="1"/>
    </xf>
    <xf numFmtId="0" fontId="55" fillId="34" borderId="41" xfId="0" applyFont="1" applyFill="1" applyBorder="1" applyAlignment="1">
      <alignment horizontal="left" vertical="center" wrapText="1"/>
    </xf>
    <xf numFmtId="0" fontId="55" fillId="34" borderId="60" xfId="0" applyFont="1" applyFill="1" applyBorder="1" applyAlignment="1">
      <alignment horizontal="center" vertical="center" wrapText="1"/>
    </xf>
    <xf numFmtId="0" fontId="55" fillId="34" borderId="61" xfId="0" applyFont="1" applyFill="1" applyBorder="1" applyAlignment="1">
      <alignment horizontal="center" vertical="center"/>
    </xf>
    <xf numFmtId="4" fontId="55" fillId="34" borderId="58" xfId="0" applyNumberFormat="1" applyFont="1" applyFill="1" applyBorder="1" applyAlignment="1">
      <alignment horizontal="center" vertical="center"/>
    </xf>
    <xf numFmtId="4" fontId="55" fillId="34" borderId="50" xfId="0" applyNumberFormat="1" applyFont="1" applyFill="1" applyBorder="1" applyAlignment="1">
      <alignment horizontal="center" vertical="center"/>
    </xf>
    <xf numFmtId="14" fontId="55" fillId="34" borderId="58" xfId="0" applyNumberFormat="1" applyFont="1" applyFill="1" applyBorder="1" applyAlignment="1">
      <alignment horizontal="center" vertical="center"/>
    </xf>
    <xf numFmtId="14" fontId="55" fillId="34" borderId="50" xfId="0" applyNumberFormat="1" applyFont="1" applyFill="1" applyBorder="1" applyAlignment="1">
      <alignment horizontal="center" vertical="center"/>
    </xf>
    <xf numFmtId="14" fontId="55" fillId="34" borderId="60" xfId="0" applyNumberFormat="1" applyFont="1" applyFill="1" applyBorder="1" applyAlignment="1">
      <alignment horizontal="center" vertical="center"/>
    </xf>
    <xf numFmtId="14" fontId="55" fillId="34" borderId="61" xfId="0" applyNumberFormat="1" applyFont="1" applyFill="1" applyBorder="1" applyAlignment="1">
      <alignment horizontal="center" vertical="center"/>
    </xf>
    <xf numFmtId="9" fontId="55" fillId="35" borderId="32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left" vertical="center" wrapText="1"/>
    </xf>
    <xf numFmtId="0" fontId="55" fillId="34" borderId="31" xfId="0" applyFont="1" applyFill="1" applyBorder="1" applyAlignment="1">
      <alignment horizontal="center" vertical="center"/>
    </xf>
    <xf numFmtId="4" fontId="55" fillId="34" borderId="30" xfId="0" applyNumberFormat="1" applyFont="1" applyFill="1" applyBorder="1" applyAlignment="1">
      <alignment horizontal="center" vertical="center"/>
    </xf>
    <xf numFmtId="14" fontId="55" fillId="34" borderId="30" xfId="0" applyNumberFormat="1" applyFont="1" applyFill="1" applyBorder="1" applyAlignment="1">
      <alignment horizontal="center" vertical="center"/>
    </xf>
    <xf numFmtId="14" fontId="55" fillId="34" borderId="3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55" fillId="35" borderId="62" xfId="0" applyFont="1" applyFill="1" applyBorder="1" applyAlignment="1">
      <alignment horizontal="center" vertical="center" wrapText="1"/>
    </xf>
    <xf numFmtId="0" fontId="55" fillId="35" borderId="42" xfId="0" applyFont="1" applyFill="1" applyBorder="1" applyAlignment="1">
      <alignment horizontal="center" vertical="center" wrapText="1"/>
    </xf>
    <xf numFmtId="0" fontId="55" fillId="35" borderId="41" xfId="0" applyFont="1" applyFill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63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4" fillId="34" borderId="43" xfId="0" applyFont="1" applyFill="1" applyBorder="1" applyAlignment="1">
      <alignment horizontal="center" vertical="center" wrapText="1"/>
    </xf>
    <xf numFmtId="0" fontId="54" fillId="34" borderId="33" xfId="0" applyFont="1" applyFill="1" applyBorder="1" applyAlignment="1">
      <alignment horizontal="center" vertical="center" wrapText="1"/>
    </xf>
    <xf numFmtId="0" fontId="54" fillId="34" borderId="33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/>
    </xf>
    <xf numFmtId="0" fontId="55" fillId="34" borderId="48" xfId="0" applyFont="1" applyFill="1" applyBorder="1" applyAlignment="1">
      <alignment horizontal="center" vertical="center"/>
    </xf>
    <xf numFmtId="0" fontId="55" fillId="34" borderId="62" xfId="0" applyFont="1" applyFill="1" applyBorder="1" applyAlignment="1">
      <alignment horizontal="left" vertical="center" wrapText="1"/>
    </xf>
    <xf numFmtId="0" fontId="55" fillId="34" borderId="57" xfId="0" applyFont="1" applyFill="1" applyBorder="1" applyAlignment="1">
      <alignment horizontal="center" vertical="center" wrapText="1"/>
    </xf>
    <xf numFmtId="4" fontId="55" fillId="34" borderId="48" xfId="0" applyNumberFormat="1" applyFont="1" applyFill="1" applyBorder="1" applyAlignment="1">
      <alignment horizontal="center" vertical="center"/>
    </xf>
    <xf numFmtId="4" fontId="54" fillId="34" borderId="51" xfId="0" applyNumberFormat="1" applyFont="1" applyFill="1" applyBorder="1" applyAlignment="1">
      <alignment horizontal="center" vertical="center"/>
    </xf>
    <xf numFmtId="4" fontId="54" fillId="34" borderId="52" xfId="0" applyNumberFormat="1" applyFont="1" applyFill="1" applyBorder="1" applyAlignment="1">
      <alignment horizontal="center" vertical="center"/>
    </xf>
    <xf numFmtId="4" fontId="54" fillId="34" borderId="53" xfId="0" applyNumberFormat="1" applyFont="1" applyFill="1" applyBorder="1" applyAlignment="1">
      <alignment horizontal="center" vertical="center"/>
    </xf>
    <xf numFmtId="14" fontId="55" fillId="34" borderId="48" xfId="0" applyNumberFormat="1" applyFont="1" applyFill="1" applyBorder="1" applyAlignment="1">
      <alignment horizontal="center" vertical="center"/>
    </xf>
    <xf numFmtId="14" fontId="55" fillId="34" borderId="57" xfId="0" applyNumberFormat="1" applyFont="1" applyFill="1" applyBorder="1" applyAlignment="1">
      <alignment horizontal="center" vertical="center"/>
    </xf>
    <xf numFmtId="4" fontId="55" fillId="35" borderId="20" xfId="0" applyNumberFormat="1" applyFont="1" applyFill="1" applyBorder="1" applyAlignment="1">
      <alignment horizontal="center" vertical="center" wrapText="1"/>
    </xf>
    <xf numFmtId="4" fontId="55" fillId="35" borderId="62" xfId="0" applyNumberFormat="1" applyFont="1" applyFill="1" applyBorder="1" applyAlignment="1">
      <alignment horizontal="center" vertical="center" wrapText="1"/>
    </xf>
    <xf numFmtId="4" fontId="55" fillId="35" borderId="42" xfId="0" applyNumberFormat="1" applyFont="1" applyFill="1" applyBorder="1" applyAlignment="1">
      <alignment horizontal="center" vertical="center" wrapText="1"/>
    </xf>
    <xf numFmtId="4" fontId="55" fillId="35" borderId="41" xfId="0" applyNumberFormat="1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54" fillId="0" borderId="45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1</xdr:row>
      <xdr:rowOff>200025</xdr:rowOff>
    </xdr:from>
    <xdr:to>
      <xdr:col>9</xdr:col>
      <xdr:colOff>1057275</xdr:colOff>
      <xdr:row>1</xdr:row>
      <xdr:rowOff>1304925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438150"/>
          <a:ext cx="2571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</xdr:row>
      <xdr:rowOff>76200</xdr:rowOff>
    </xdr:from>
    <xdr:to>
      <xdr:col>3</xdr:col>
      <xdr:colOff>2028825</xdr:colOff>
      <xdr:row>2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rcRect l="4922" r="-4922"/>
        <a:stretch>
          <a:fillRect/>
        </a:stretch>
      </xdr:blipFill>
      <xdr:spPr>
        <a:xfrm>
          <a:off x="952500" y="314325"/>
          <a:ext cx="2209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161925</xdr:rowOff>
    </xdr:from>
    <xdr:to>
      <xdr:col>12</xdr:col>
      <xdr:colOff>666750</xdr:colOff>
      <xdr:row>1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61925"/>
          <a:ext cx="14020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60" zoomScaleNormal="60" zoomScaleSheetLayoutView="40" workbookViewId="0" topLeftCell="A10">
      <selection activeCell="G12" sqref="G12:G13"/>
    </sheetView>
  </sheetViews>
  <sheetFormatPr defaultColWidth="9.140625" defaultRowHeight="15"/>
  <cols>
    <col min="1" max="1" width="5.8515625" style="0" customWidth="1"/>
    <col min="2" max="2" width="3.421875" style="0" customWidth="1"/>
    <col min="3" max="3" width="7.7109375" style="0" customWidth="1"/>
    <col min="4" max="4" width="88.140625" style="0" customWidth="1"/>
    <col min="5" max="5" width="30.28125" style="0" customWidth="1"/>
    <col min="6" max="6" width="26.57421875" style="0" customWidth="1"/>
    <col min="7" max="7" width="25.00390625" style="0" customWidth="1"/>
    <col min="8" max="8" width="30.00390625" style="0" customWidth="1"/>
    <col min="9" max="9" width="28.7109375" style="0" customWidth="1"/>
    <col min="10" max="10" width="23.28125" style="0" customWidth="1"/>
  </cols>
  <sheetData>
    <row r="1" spans="6:9" ht="18.75" customHeight="1">
      <c r="F1" s="131"/>
      <c r="G1" s="131"/>
      <c r="H1" s="131"/>
      <c r="I1" s="131"/>
    </row>
    <row r="2" spans="3:10" ht="103.5" customHeight="1">
      <c r="C2" s="119"/>
      <c r="D2" s="119"/>
      <c r="E2" s="119"/>
      <c r="F2" s="119"/>
      <c r="G2" s="119"/>
      <c r="H2" s="119"/>
      <c r="I2" s="119"/>
      <c r="J2" s="119"/>
    </row>
    <row r="3" spans="3:10" ht="18.75" customHeight="1">
      <c r="C3" s="119"/>
      <c r="D3" s="119"/>
      <c r="E3" s="119"/>
      <c r="F3" s="119"/>
      <c r="G3" s="119"/>
      <c r="H3" s="119"/>
      <c r="I3" s="119"/>
      <c r="J3" s="119"/>
    </row>
    <row r="4" spans="3:10" ht="6" customHeight="1">
      <c r="C4" s="130" t="s">
        <v>88</v>
      </c>
      <c r="D4" s="130"/>
      <c r="E4" s="130"/>
      <c r="F4" s="130"/>
      <c r="G4" s="130"/>
      <c r="H4" s="130"/>
      <c r="I4" s="130"/>
      <c r="J4" s="130"/>
    </row>
    <row r="5" spans="3:11" ht="84" customHeight="1">
      <c r="C5" s="130"/>
      <c r="D5" s="130"/>
      <c r="E5" s="130"/>
      <c r="F5" s="130"/>
      <c r="G5" s="130"/>
      <c r="H5" s="130"/>
      <c r="I5" s="130"/>
      <c r="J5" s="130"/>
      <c r="K5" s="83"/>
    </row>
    <row r="6" spans="3:7" ht="27" customHeight="1" thickBot="1">
      <c r="C6" s="7"/>
      <c r="D6" s="7"/>
      <c r="E6" s="7"/>
      <c r="F6" s="7"/>
      <c r="G6" s="7"/>
    </row>
    <row r="7" spans="3:10" ht="20.25" customHeight="1" thickBot="1">
      <c r="C7" s="93">
        <v>1</v>
      </c>
      <c r="D7" s="94">
        <v>2</v>
      </c>
      <c r="E7" s="93">
        <v>3</v>
      </c>
      <c r="F7" s="93">
        <v>4</v>
      </c>
      <c r="G7" s="94">
        <v>5</v>
      </c>
      <c r="H7" s="93">
        <v>6</v>
      </c>
      <c r="I7" s="94">
        <v>7</v>
      </c>
      <c r="J7" s="94">
        <v>8</v>
      </c>
    </row>
    <row r="8" spans="1:10" ht="26.25" customHeight="1" thickBot="1">
      <c r="A8" s="3"/>
      <c r="B8" s="3"/>
      <c r="C8" s="154" t="s">
        <v>54</v>
      </c>
      <c r="D8" s="127" t="s">
        <v>69</v>
      </c>
      <c r="E8" s="92" t="s">
        <v>9</v>
      </c>
      <c r="F8" s="160" t="s">
        <v>72</v>
      </c>
      <c r="G8" s="161"/>
      <c r="H8" s="149" t="s">
        <v>26</v>
      </c>
      <c r="I8" s="150"/>
      <c r="J8" s="151"/>
    </row>
    <row r="9" spans="1:10" ht="27.75" customHeight="1">
      <c r="A9" s="4"/>
      <c r="B9" s="4"/>
      <c r="C9" s="155"/>
      <c r="D9" s="128"/>
      <c r="E9" s="141" t="s">
        <v>73</v>
      </c>
      <c r="F9" s="141" t="s">
        <v>10</v>
      </c>
      <c r="G9" s="157" t="s">
        <v>11</v>
      </c>
      <c r="H9" s="135" t="s">
        <v>77</v>
      </c>
      <c r="I9" s="138" t="s">
        <v>78</v>
      </c>
      <c r="J9" s="127" t="s">
        <v>79</v>
      </c>
    </row>
    <row r="10" spans="1:10" ht="109.5" customHeight="1">
      <c r="A10" s="4"/>
      <c r="B10" s="4"/>
      <c r="C10" s="155"/>
      <c r="D10" s="128"/>
      <c r="E10" s="142"/>
      <c r="F10" s="143"/>
      <c r="G10" s="158"/>
      <c r="H10" s="136"/>
      <c r="I10" s="139"/>
      <c r="J10" s="128"/>
    </row>
    <row r="11" spans="1:10" ht="42" customHeight="1" thickBot="1">
      <c r="A11" s="4"/>
      <c r="B11" s="4"/>
      <c r="C11" s="156"/>
      <c r="D11" s="129"/>
      <c r="E11" s="100" t="s">
        <v>70</v>
      </c>
      <c r="F11" s="144"/>
      <c r="G11" s="159"/>
      <c r="H11" s="137"/>
      <c r="I11" s="140"/>
      <c r="J11" s="129"/>
    </row>
    <row r="12" spans="1:10" ht="72" customHeight="1">
      <c r="A12" s="4"/>
      <c r="B12" s="4"/>
      <c r="C12" s="110" t="s">
        <v>0</v>
      </c>
      <c r="D12" s="106" t="s">
        <v>75</v>
      </c>
      <c r="E12" s="97">
        <v>0</v>
      </c>
      <c r="F12" s="120" t="s">
        <v>89</v>
      </c>
      <c r="G12" s="125" t="s">
        <v>81</v>
      </c>
      <c r="H12" s="107"/>
      <c r="I12" s="118" t="s">
        <v>67</v>
      </c>
      <c r="J12" s="123" t="s">
        <v>80</v>
      </c>
    </row>
    <row r="13" spans="1:10" ht="72" customHeight="1">
      <c r="A13" s="4"/>
      <c r="B13" s="4"/>
      <c r="C13" s="105" t="s">
        <v>1</v>
      </c>
      <c r="D13" s="113" t="s">
        <v>83</v>
      </c>
      <c r="E13" s="98">
        <v>0</v>
      </c>
      <c r="F13" s="121"/>
      <c r="G13" s="126"/>
      <c r="H13" s="111"/>
      <c r="I13" s="112" t="s">
        <v>67</v>
      </c>
      <c r="J13" s="124"/>
    </row>
    <row r="14" spans="3:10" ht="98.25" customHeight="1">
      <c r="C14" s="95" t="s">
        <v>2</v>
      </c>
      <c r="D14" s="101" t="s">
        <v>82</v>
      </c>
      <c r="E14" s="98">
        <v>0</v>
      </c>
      <c r="F14" s="121"/>
      <c r="G14" s="126" t="s">
        <v>84</v>
      </c>
      <c r="H14" s="102"/>
      <c r="I14" s="114" t="s">
        <v>67</v>
      </c>
      <c r="J14" s="124" t="s">
        <v>86</v>
      </c>
    </row>
    <row r="15" spans="3:26" ht="95.25" customHeight="1">
      <c r="C15" s="95" t="s">
        <v>3</v>
      </c>
      <c r="D15" s="101" t="s">
        <v>74</v>
      </c>
      <c r="E15" s="98">
        <v>0</v>
      </c>
      <c r="F15" s="121"/>
      <c r="G15" s="126"/>
      <c r="H15" s="102"/>
      <c r="I15" s="115" t="s">
        <v>67</v>
      </c>
      <c r="J15" s="124"/>
      <c r="X15" s="90"/>
      <c r="Y15" s="91"/>
      <c r="Z15" s="90"/>
    </row>
    <row r="16" spans="3:26" ht="95.25" customHeight="1" thickBot="1">
      <c r="C16" s="96" t="s">
        <v>4</v>
      </c>
      <c r="D16" s="104" t="s">
        <v>76</v>
      </c>
      <c r="E16" s="99">
        <v>0</v>
      </c>
      <c r="F16" s="122"/>
      <c r="G16" s="109" t="s">
        <v>85</v>
      </c>
      <c r="H16" s="108" t="s">
        <v>67</v>
      </c>
      <c r="I16" s="116"/>
      <c r="J16" s="117" t="s">
        <v>80</v>
      </c>
      <c r="X16" s="90"/>
      <c r="Y16" s="91"/>
      <c r="Z16" s="90"/>
    </row>
    <row r="17" spans="3:9" ht="9" customHeight="1" thickBot="1">
      <c r="C17" s="2"/>
      <c r="D17" s="6"/>
      <c r="E17" s="6"/>
      <c r="F17" s="1"/>
      <c r="G17" s="1"/>
      <c r="I17" s="40"/>
    </row>
    <row r="18" spans="3:9" ht="15" customHeight="1">
      <c r="C18" s="132" t="s">
        <v>87</v>
      </c>
      <c r="D18" s="133"/>
      <c r="E18" s="147">
        <f>SUM(E12:E16)</f>
        <v>0</v>
      </c>
      <c r="F18" s="145"/>
      <c r="G18" s="146"/>
      <c r="H18" s="146"/>
      <c r="I18" s="146"/>
    </row>
    <row r="19" spans="3:9" ht="53.25" customHeight="1" thickBot="1">
      <c r="C19" s="132"/>
      <c r="D19" s="133"/>
      <c r="E19" s="148"/>
      <c r="F19" s="145"/>
      <c r="G19" s="146"/>
      <c r="H19" s="146"/>
      <c r="I19" s="146"/>
    </row>
    <row r="20" spans="3:8" ht="8.25" customHeight="1">
      <c r="C20" s="153" t="s">
        <v>71</v>
      </c>
      <c r="D20" s="153"/>
      <c r="E20" s="41"/>
      <c r="F20" s="41"/>
      <c r="G20" s="1"/>
      <c r="H20" s="8"/>
    </row>
    <row r="21" spans="3:9" ht="15">
      <c r="C21" s="153"/>
      <c r="D21" s="153"/>
      <c r="E21" s="1"/>
      <c r="G21" s="1"/>
      <c r="H21" s="134"/>
      <c r="I21" s="134"/>
    </row>
    <row r="22" spans="3:9" ht="21" customHeight="1">
      <c r="C22" s="152"/>
      <c r="D22" s="152"/>
      <c r="H22" s="134"/>
      <c r="I22" s="134"/>
    </row>
    <row r="23" spans="3:4" ht="9" customHeight="1">
      <c r="C23" s="152"/>
      <c r="D23" s="152"/>
    </row>
    <row r="24" spans="3:4" ht="15">
      <c r="C24" s="152"/>
      <c r="D24" s="152"/>
    </row>
    <row r="25" spans="3:9" ht="17.25" customHeight="1">
      <c r="C25" s="152"/>
      <c r="D25" s="152"/>
      <c r="E25" s="89"/>
      <c r="F25" s="89"/>
      <c r="G25" s="89"/>
      <c r="H25" s="89"/>
      <c r="I25" s="89"/>
    </row>
    <row r="26" spans="3:9" ht="15" customHeight="1">
      <c r="C26" s="103"/>
      <c r="D26" s="103"/>
      <c r="E26" s="89"/>
      <c r="F26" s="89"/>
      <c r="G26" s="89"/>
      <c r="H26" s="89"/>
      <c r="I26" s="89"/>
    </row>
    <row r="27" spans="3:9" ht="15" customHeight="1">
      <c r="C27" s="103"/>
      <c r="D27" s="103"/>
      <c r="E27" s="89"/>
      <c r="F27" s="89"/>
      <c r="G27" s="89"/>
      <c r="H27" s="89"/>
      <c r="I27" s="89"/>
    </row>
    <row r="28" spans="3:9" ht="15" customHeight="1">
      <c r="C28" s="103"/>
      <c r="D28" s="103"/>
      <c r="E28" s="89"/>
      <c r="F28" s="89"/>
      <c r="G28" s="89"/>
      <c r="H28" s="89"/>
      <c r="I28" s="89"/>
    </row>
    <row r="29" spans="3:9" ht="15" customHeight="1">
      <c r="C29" s="103"/>
      <c r="D29" s="103"/>
      <c r="E29" s="89"/>
      <c r="F29" s="89"/>
      <c r="G29" s="89"/>
      <c r="H29" s="89"/>
      <c r="I29" s="89"/>
    </row>
    <row r="30" spans="3:9" ht="15" customHeight="1">
      <c r="C30" s="103"/>
      <c r="D30" s="103"/>
      <c r="E30" s="89"/>
      <c r="F30" s="89"/>
      <c r="G30" s="89"/>
      <c r="H30" s="89"/>
      <c r="I30" s="89"/>
    </row>
    <row r="31" spans="3:9" ht="15" customHeight="1">
      <c r="C31" s="103"/>
      <c r="D31" s="103"/>
      <c r="E31" s="89"/>
      <c r="F31" s="89"/>
      <c r="G31" s="89"/>
      <c r="H31" s="89"/>
      <c r="I31" s="89"/>
    </row>
    <row r="32" spans="3:9" ht="15" customHeight="1">
      <c r="C32" s="103"/>
      <c r="D32" s="103"/>
      <c r="E32" s="89"/>
      <c r="F32" s="89"/>
      <c r="G32" s="89"/>
      <c r="H32" s="89"/>
      <c r="I32" s="89"/>
    </row>
    <row r="33" spans="3:9" ht="15" customHeight="1">
      <c r="C33" s="89"/>
      <c r="D33" s="89"/>
      <c r="E33" s="89"/>
      <c r="F33" s="89"/>
      <c r="G33" s="89"/>
      <c r="H33" s="89"/>
      <c r="I33" s="89"/>
    </row>
    <row r="34" spans="3:9" ht="15" customHeight="1">
      <c r="C34" s="89"/>
      <c r="D34" s="89"/>
      <c r="E34" s="89"/>
      <c r="F34" s="89"/>
      <c r="G34" s="89"/>
      <c r="H34" s="89"/>
      <c r="I34" s="89"/>
    </row>
    <row r="35" spans="3:9" ht="15" customHeight="1">
      <c r="C35" s="89"/>
      <c r="D35" s="89"/>
      <c r="E35" s="89"/>
      <c r="F35" s="89"/>
      <c r="G35" s="89"/>
      <c r="H35" s="89"/>
      <c r="I35" s="89"/>
    </row>
    <row r="36" spans="3:9" ht="15" customHeight="1">
      <c r="C36" s="89"/>
      <c r="D36" s="89"/>
      <c r="E36" s="89"/>
      <c r="F36" s="89"/>
      <c r="G36" s="89"/>
      <c r="H36" s="89"/>
      <c r="I36" s="89"/>
    </row>
    <row r="37" spans="3:9" ht="15" customHeight="1">
      <c r="C37" s="89"/>
      <c r="D37" s="89"/>
      <c r="E37" s="89"/>
      <c r="F37" s="89"/>
      <c r="G37" s="89"/>
      <c r="H37" s="89"/>
      <c r="I37" s="89"/>
    </row>
    <row r="38" spans="3:9" ht="15" customHeight="1">
      <c r="C38" s="89"/>
      <c r="D38" s="89"/>
      <c r="E38" s="89"/>
      <c r="F38" s="89"/>
      <c r="G38" s="89"/>
      <c r="H38" s="89"/>
      <c r="I38" s="89"/>
    </row>
    <row r="39" spans="3:9" ht="15" customHeight="1">
      <c r="C39" s="89"/>
      <c r="D39" s="89"/>
      <c r="E39" s="89"/>
      <c r="F39" s="89"/>
      <c r="G39" s="89"/>
      <c r="H39" s="89"/>
      <c r="I39" s="89"/>
    </row>
    <row r="40" spans="3:9" ht="15" customHeight="1">
      <c r="C40" s="89"/>
      <c r="D40" s="89"/>
      <c r="E40" s="89"/>
      <c r="F40" s="89"/>
      <c r="G40" s="89"/>
      <c r="H40" s="89"/>
      <c r="I40" s="89"/>
    </row>
    <row r="41" spans="3:9" ht="15" customHeight="1">
      <c r="C41" s="89"/>
      <c r="D41" s="89"/>
      <c r="E41" s="89"/>
      <c r="F41" s="89"/>
      <c r="G41" s="89"/>
      <c r="H41" s="89"/>
      <c r="I41" s="89"/>
    </row>
    <row r="42" spans="8:9" ht="18.75" customHeight="1">
      <c r="H42" s="134"/>
      <c r="I42" s="134"/>
    </row>
    <row r="43" spans="8:9" ht="15" customHeight="1">
      <c r="H43" s="134"/>
      <c r="I43" s="134"/>
    </row>
  </sheetData>
  <sheetProtection/>
  <mergeCells count="26">
    <mergeCell ref="C24:D25"/>
    <mergeCell ref="C20:D21"/>
    <mergeCell ref="H21:I22"/>
    <mergeCell ref="C8:C11"/>
    <mergeCell ref="C22:D23"/>
    <mergeCell ref="D8:D11"/>
    <mergeCell ref="G9:G11"/>
    <mergeCell ref="F8:G8"/>
    <mergeCell ref="F1:I1"/>
    <mergeCell ref="C18:D19"/>
    <mergeCell ref="H42:I43"/>
    <mergeCell ref="H9:H11"/>
    <mergeCell ref="I9:I11"/>
    <mergeCell ref="E9:E10"/>
    <mergeCell ref="F9:F11"/>
    <mergeCell ref="F18:I19"/>
    <mergeCell ref="E18:E19"/>
    <mergeCell ref="H8:J8"/>
    <mergeCell ref="C2:J3"/>
    <mergeCell ref="F12:F16"/>
    <mergeCell ref="J12:J13"/>
    <mergeCell ref="G12:G13"/>
    <mergeCell ref="G14:G15"/>
    <mergeCell ref="J14:J15"/>
    <mergeCell ref="J9:J11"/>
    <mergeCell ref="C4:J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zoomScale="60" zoomScaleNormal="60" zoomScaleSheetLayoutView="40" workbookViewId="0" topLeftCell="A1">
      <selection activeCell="O1" sqref="O1:AA16384"/>
    </sheetView>
  </sheetViews>
  <sheetFormatPr defaultColWidth="9.140625" defaultRowHeight="15"/>
  <cols>
    <col min="1" max="1" width="5.8515625" style="0" customWidth="1"/>
    <col min="2" max="2" width="3.421875" style="0" customWidth="1"/>
    <col min="3" max="3" width="22.28125" style="0" customWidth="1"/>
    <col min="4" max="4" width="7.7109375" style="0" customWidth="1"/>
    <col min="5" max="5" width="78.57421875" style="0" customWidth="1"/>
    <col min="6" max="6" width="19.140625" style="0" customWidth="1"/>
    <col min="7" max="7" width="17.140625" style="0" customWidth="1"/>
    <col min="8" max="8" width="18.28125" style="0" bestFit="1" customWidth="1"/>
    <col min="9" max="10" width="15.7109375" style="0" customWidth="1"/>
    <col min="11" max="11" width="14.7109375" style="0" customWidth="1"/>
    <col min="12" max="12" width="17.8515625" style="0" customWidth="1"/>
    <col min="13" max="13" width="16.8515625" style="0" customWidth="1"/>
    <col min="14" max="15" width="14.7109375" style="0" customWidth="1"/>
    <col min="16" max="16" width="17.8515625" style="0" customWidth="1"/>
    <col min="17" max="17" width="14.7109375" style="0" customWidth="1"/>
    <col min="18" max="18" width="19.421875" style="0" customWidth="1"/>
    <col min="19" max="21" width="14.7109375" style="0" customWidth="1"/>
    <col min="22" max="22" width="19.00390625" style="0" customWidth="1"/>
    <col min="23" max="23" width="17.00390625" style="0" bestFit="1" customWidth="1"/>
    <col min="24" max="24" width="16.28125" style="0" bestFit="1" customWidth="1"/>
    <col min="26" max="26" width="17.7109375" style="0" customWidth="1"/>
    <col min="27" max="27" width="14.8515625" style="0" bestFit="1" customWidth="1"/>
  </cols>
  <sheetData>
    <row r="1" spans="3:10" ht="103.5" customHeight="1">
      <c r="C1" s="232"/>
      <c r="D1" s="232"/>
      <c r="E1" s="232"/>
      <c r="F1" s="232"/>
      <c r="G1" s="232"/>
      <c r="H1" s="232"/>
      <c r="I1" s="232"/>
      <c r="J1" s="232"/>
    </row>
    <row r="2" spans="4:21" ht="18.75">
      <c r="D2" s="1"/>
      <c r="E2" s="1"/>
      <c r="F2" s="1"/>
      <c r="G2" s="1"/>
      <c r="H2" s="1"/>
      <c r="J2" s="1"/>
      <c r="M2" s="233" t="s">
        <v>46</v>
      </c>
      <c r="N2" s="233"/>
      <c r="O2" s="63"/>
      <c r="P2" s="63"/>
      <c r="Q2" s="63"/>
      <c r="R2" s="63"/>
      <c r="S2" s="63"/>
      <c r="T2" s="63"/>
      <c r="U2" s="63"/>
    </row>
    <row r="3" spans="4:10" ht="6" customHeight="1">
      <c r="D3" s="1"/>
      <c r="E3" s="1"/>
      <c r="F3" s="1"/>
      <c r="G3" s="1"/>
      <c r="H3" s="1"/>
      <c r="I3" s="1"/>
      <c r="J3" s="1"/>
    </row>
    <row r="4" spans="3:29" ht="61.5" customHeight="1">
      <c r="C4" s="7"/>
      <c r="D4" s="234" t="s">
        <v>23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64"/>
      <c r="P4" s="234" t="s">
        <v>65</v>
      </c>
      <c r="Q4" s="234"/>
      <c r="R4" s="234"/>
      <c r="S4" s="234"/>
      <c r="T4" s="64"/>
      <c r="U4" s="64"/>
      <c r="V4" s="234" t="s">
        <v>66</v>
      </c>
      <c r="W4" s="234"/>
      <c r="X4" s="234"/>
      <c r="Y4" s="234"/>
      <c r="AC4" s="83"/>
    </row>
    <row r="5" spans="3:10" ht="5.25" customHeight="1">
      <c r="C5" s="7"/>
      <c r="D5" s="7"/>
      <c r="E5" s="7"/>
      <c r="F5" s="7"/>
      <c r="G5" s="7"/>
      <c r="H5" s="7"/>
      <c r="I5" s="7"/>
      <c r="J5" s="7"/>
    </row>
    <row r="6" spans="3:10" ht="10.5" customHeight="1" thickBot="1">
      <c r="C6" s="7"/>
      <c r="D6" s="7"/>
      <c r="E6" s="7"/>
      <c r="F6" s="7"/>
      <c r="G6" s="7"/>
      <c r="H6" s="7"/>
      <c r="I6" s="7"/>
      <c r="J6" s="7"/>
    </row>
    <row r="7" spans="3:25" ht="24.75" customHeight="1" thickBot="1">
      <c r="C7" s="7"/>
      <c r="D7" s="9">
        <v>1</v>
      </c>
      <c r="E7" s="10">
        <v>2</v>
      </c>
      <c r="F7" s="9">
        <v>3</v>
      </c>
      <c r="G7" s="43">
        <v>4</v>
      </c>
      <c r="H7" s="44">
        <v>5</v>
      </c>
      <c r="I7" s="45">
        <v>6</v>
      </c>
      <c r="J7" s="44">
        <v>7</v>
      </c>
      <c r="K7" s="11">
        <v>8</v>
      </c>
      <c r="L7" s="12">
        <v>9</v>
      </c>
      <c r="M7" s="12">
        <v>10</v>
      </c>
      <c r="N7" s="13">
        <v>11</v>
      </c>
      <c r="O7" s="72"/>
      <c r="P7" s="11">
        <v>8</v>
      </c>
      <c r="Q7" s="12">
        <v>9</v>
      </c>
      <c r="R7" s="12">
        <v>10</v>
      </c>
      <c r="S7" s="13">
        <v>11</v>
      </c>
      <c r="V7" s="11">
        <v>8</v>
      </c>
      <c r="W7" s="12">
        <v>9</v>
      </c>
      <c r="X7" s="12">
        <v>10</v>
      </c>
      <c r="Y7" s="13">
        <v>11</v>
      </c>
    </row>
    <row r="8" spans="1:25" ht="33.75" customHeight="1" thickBot="1">
      <c r="A8" s="3"/>
      <c r="B8" s="3"/>
      <c r="C8" s="3"/>
      <c r="D8" s="154" t="s">
        <v>54</v>
      </c>
      <c r="E8" s="128" t="s">
        <v>53</v>
      </c>
      <c r="F8" s="46" t="s">
        <v>8</v>
      </c>
      <c r="G8" s="238" t="s">
        <v>9</v>
      </c>
      <c r="H8" s="239"/>
      <c r="I8" s="240" t="s">
        <v>59</v>
      </c>
      <c r="J8" s="241"/>
      <c r="K8" s="229" t="s">
        <v>26</v>
      </c>
      <c r="L8" s="230"/>
      <c r="M8" s="230"/>
      <c r="N8" s="231"/>
      <c r="O8" s="65"/>
      <c r="P8" s="229" t="s">
        <v>26</v>
      </c>
      <c r="Q8" s="230"/>
      <c r="R8" s="230"/>
      <c r="S8" s="231"/>
      <c r="V8" s="229" t="s">
        <v>26</v>
      </c>
      <c r="W8" s="230"/>
      <c r="X8" s="230"/>
      <c r="Y8" s="231"/>
    </row>
    <row r="9" spans="1:25" ht="9" customHeight="1">
      <c r="A9" s="4"/>
      <c r="B9" s="4"/>
      <c r="C9" s="4"/>
      <c r="D9" s="155"/>
      <c r="E9" s="128"/>
      <c r="F9" s="235" t="s">
        <v>13</v>
      </c>
      <c r="G9" s="226" t="s">
        <v>20</v>
      </c>
      <c r="H9" s="236" t="s">
        <v>42</v>
      </c>
      <c r="I9" s="226" t="s">
        <v>10</v>
      </c>
      <c r="J9" s="202" t="s">
        <v>11</v>
      </c>
      <c r="K9" s="226" t="s">
        <v>51</v>
      </c>
      <c r="L9" s="223" t="s">
        <v>24</v>
      </c>
      <c r="M9" s="223" t="s">
        <v>52</v>
      </c>
      <c r="N9" s="202" t="s">
        <v>25</v>
      </c>
      <c r="O9" s="73"/>
      <c r="P9" s="226" t="s">
        <v>51</v>
      </c>
      <c r="Q9" s="223" t="s">
        <v>24</v>
      </c>
      <c r="R9" s="223" t="s">
        <v>52</v>
      </c>
      <c r="S9" s="202" t="s">
        <v>25</v>
      </c>
      <c r="V9" s="226" t="s">
        <v>51</v>
      </c>
      <c r="W9" s="223" t="s">
        <v>24</v>
      </c>
      <c r="X9" s="223" t="s">
        <v>52</v>
      </c>
      <c r="Y9" s="202" t="s">
        <v>25</v>
      </c>
    </row>
    <row r="10" spans="1:25" ht="23.25" customHeight="1">
      <c r="A10" s="4"/>
      <c r="B10" s="4"/>
      <c r="C10" s="4"/>
      <c r="D10" s="155"/>
      <c r="E10" s="128"/>
      <c r="F10" s="235"/>
      <c r="G10" s="227"/>
      <c r="H10" s="237"/>
      <c r="I10" s="227"/>
      <c r="J10" s="203"/>
      <c r="K10" s="227"/>
      <c r="L10" s="224"/>
      <c r="M10" s="224"/>
      <c r="N10" s="203"/>
      <c r="O10" s="74"/>
      <c r="P10" s="227"/>
      <c r="Q10" s="224"/>
      <c r="R10" s="224"/>
      <c r="S10" s="203"/>
      <c r="V10" s="227"/>
      <c r="W10" s="224"/>
      <c r="X10" s="224"/>
      <c r="Y10" s="203"/>
    </row>
    <row r="11" spans="1:25" ht="19.5" thickBot="1">
      <c r="A11" s="4"/>
      <c r="B11" s="4"/>
      <c r="C11" s="4"/>
      <c r="D11" s="155"/>
      <c r="E11" s="128"/>
      <c r="F11" s="172"/>
      <c r="G11" s="47" t="s">
        <v>21</v>
      </c>
      <c r="H11" s="14" t="s">
        <v>22</v>
      </c>
      <c r="I11" s="228"/>
      <c r="J11" s="204"/>
      <c r="K11" s="228"/>
      <c r="L11" s="225"/>
      <c r="M11" s="225"/>
      <c r="N11" s="204"/>
      <c r="O11" s="75"/>
      <c r="P11" s="228"/>
      <c r="Q11" s="225"/>
      <c r="R11" s="225"/>
      <c r="S11" s="204"/>
      <c r="V11" s="228"/>
      <c r="W11" s="225"/>
      <c r="X11" s="225"/>
      <c r="Y11" s="204"/>
    </row>
    <row r="12" spans="3:27" ht="43.5" customHeight="1">
      <c r="C12" s="206" t="s">
        <v>18</v>
      </c>
      <c r="D12" s="15" t="s">
        <v>0</v>
      </c>
      <c r="E12" s="16" t="s">
        <v>41</v>
      </c>
      <c r="F12" s="17" t="s">
        <v>14</v>
      </c>
      <c r="G12" s="58">
        <v>0</v>
      </c>
      <c r="H12" s="215">
        <f>G12+G13+G14</f>
        <v>0</v>
      </c>
      <c r="I12" s="18"/>
      <c r="J12" s="19"/>
      <c r="K12" s="59" t="s">
        <v>32</v>
      </c>
      <c r="L12" s="60" t="s">
        <v>30</v>
      </c>
      <c r="M12" s="199" t="s">
        <v>64</v>
      </c>
      <c r="N12" s="61">
        <v>1</v>
      </c>
      <c r="O12" s="76"/>
      <c r="P12" s="68">
        <f>T12*0.5</f>
        <v>1018750</v>
      </c>
      <c r="Q12" s="69">
        <f>T12*0.25</f>
        <v>509375</v>
      </c>
      <c r="R12" s="219">
        <f>U12*0.25</f>
        <v>1018750</v>
      </c>
      <c r="S12" s="61">
        <v>1</v>
      </c>
      <c r="T12" s="67">
        <f>U12/2</f>
        <v>2037500</v>
      </c>
      <c r="U12" s="196">
        <v>4075000</v>
      </c>
      <c r="V12" s="68">
        <f>Z12*0.5</f>
        <v>679166.6666666666</v>
      </c>
      <c r="W12" s="69">
        <f>Z12*0.25</f>
        <v>339583.3333333333</v>
      </c>
      <c r="X12" s="220">
        <f>AA12*0.25</f>
        <v>1018750</v>
      </c>
      <c r="Y12" s="61">
        <v>1</v>
      </c>
      <c r="Z12" s="66">
        <f>AA12/3</f>
        <v>1358333.3333333333</v>
      </c>
      <c r="AA12" s="205">
        <v>4075000</v>
      </c>
    </row>
    <row r="13" spans="3:27" ht="43.5" customHeight="1">
      <c r="C13" s="208"/>
      <c r="D13" s="20" t="s">
        <v>1</v>
      </c>
      <c r="E13" s="21" t="s">
        <v>55</v>
      </c>
      <c r="F13" s="22" t="s">
        <v>14</v>
      </c>
      <c r="G13" s="48">
        <v>0</v>
      </c>
      <c r="H13" s="215"/>
      <c r="I13" s="23"/>
      <c r="J13" s="24"/>
      <c r="K13" s="51" t="s">
        <v>33</v>
      </c>
      <c r="L13" s="53" t="s">
        <v>29</v>
      </c>
      <c r="M13" s="200"/>
      <c r="N13" s="55">
        <v>1</v>
      </c>
      <c r="O13" s="77"/>
      <c r="P13" s="68">
        <f>T13*0.5</f>
        <v>1018750</v>
      </c>
      <c r="Q13" s="86">
        <f>T13*0.25</f>
        <v>509375</v>
      </c>
      <c r="R13" s="219"/>
      <c r="S13" s="55">
        <v>1</v>
      </c>
      <c r="T13" s="67">
        <f>U12/2</f>
        <v>2037500</v>
      </c>
      <c r="U13" s="196"/>
      <c r="V13" s="68">
        <f>Z13*0.5</f>
        <v>679166.6666666666</v>
      </c>
      <c r="W13" s="86">
        <f>Z13*0.25</f>
        <v>339583.3333333333</v>
      </c>
      <c r="X13" s="221"/>
      <c r="Y13" s="55">
        <v>1</v>
      </c>
      <c r="Z13" s="66">
        <f>AA12/3</f>
        <v>1358333.3333333333</v>
      </c>
      <c r="AA13" s="205"/>
    </row>
    <row r="14" spans="3:27" ht="43.5" customHeight="1" thickBot="1">
      <c r="C14" s="208"/>
      <c r="D14" s="20" t="s">
        <v>2</v>
      </c>
      <c r="E14" s="21" t="s">
        <v>56</v>
      </c>
      <c r="F14" s="25" t="s">
        <v>44</v>
      </c>
      <c r="G14" s="48">
        <v>0</v>
      </c>
      <c r="H14" s="216"/>
      <c r="I14" s="23"/>
      <c r="J14" s="24"/>
      <c r="K14" s="52" t="s">
        <v>34</v>
      </c>
      <c r="L14" s="54" t="s">
        <v>31</v>
      </c>
      <c r="M14" s="201"/>
      <c r="N14" s="26">
        <v>1</v>
      </c>
      <c r="O14" s="78"/>
      <c r="P14" s="70" t="s">
        <v>67</v>
      </c>
      <c r="Q14" s="71" t="s">
        <v>67</v>
      </c>
      <c r="R14" s="85" t="s">
        <v>67</v>
      </c>
      <c r="S14" s="26">
        <v>1</v>
      </c>
      <c r="T14" s="66" t="s">
        <v>67</v>
      </c>
      <c r="U14" s="84" t="s">
        <v>67</v>
      </c>
      <c r="V14" s="70">
        <f>Z14*0.5</f>
        <v>679166.6666666666</v>
      </c>
      <c r="W14" s="71">
        <f>Z14*0.25</f>
        <v>339583.3333333333</v>
      </c>
      <c r="X14" s="222"/>
      <c r="Y14" s="26">
        <v>1</v>
      </c>
      <c r="Z14" s="66">
        <f>AA12/3</f>
        <v>1358333.3333333333</v>
      </c>
      <c r="AA14" s="205"/>
    </row>
    <row r="15" spans="3:27" ht="21.75" customHeight="1">
      <c r="C15" s="206" t="s">
        <v>19</v>
      </c>
      <c r="D15" s="210" t="s">
        <v>3</v>
      </c>
      <c r="E15" s="211" t="s">
        <v>47</v>
      </c>
      <c r="F15" s="212" t="s">
        <v>45</v>
      </c>
      <c r="G15" s="213">
        <v>0</v>
      </c>
      <c r="H15" s="214">
        <f>G15+G17+G20</f>
        <v>0</v>
      </c>
      <c r="I15" s="217"/>
      <c r="J15" s="218"/>
      <c r="K15" s="197" t="s">
        <v>35</v>
      </c>
      <c r="L15" s="198" t="s">
        <v>39</v>
      </c>
      <c r="M15" s="199" t="s">
        <v>63</v>
      </c>
      <c r="N15" s="188">
        <v>1</v>
      </c>
      <c r="O15" s="79"/>
      <c r="P15" s="197">
        <f>T15*0.5</f>
        <v>1135329.75</v>
      </c>
      <c r="Q15" s="198">
        <f>T15*0.25</f>
        <v>567664.875</v>
      </c>
      <c r="R15" s="199"/>
      <c r="S15" s="188">
        <v>1</v>
      </c>
      <c r="T15" s="195">
        <f>U15/2</f>
        <v>2270659.5</v>
      </c>
      <c r="U15" s="196">
        <v>4541319</v>
      </c>
      <c r="V15" s="197"/>
      <c r="W15" s="198"/>
      <c r="X15" s="199"/>
      <c r="Y15" s="188">
        <v>1</v>
      </c>
      <c r="AA15" s="66">
        <v>4541319</v>
      </c>
    </row>
    <row r="16" spans="3:25" ht="34.5" customHeight="1">
      <c r="C16" s="207"/>
      <c r="D16" s="189"/>
      <c r="E16" s="190"/>
      <c r="F16" s="191"/>
      <c r="G16" s="192"/>
      <c r="H16" s="215"/>
      <c r="I16" s="193"/>
      <c r="J16" s="194"/>
      <c r="K16" s="166"/>
      <c r="L16" s="168"/>
      <c r="M16" s="200"/>
      <c r="N16" s="175"/>
      <c r="O16" s="80"/>
      <c r="P16" s="166"/>
      <c r="Q16" s="168"/>
      <c r="R16" s="200"/>
      <c r="S16" s="175"/>
      <c r="T16" s="195"/>
      <c r="U16" s="196"/>
      <c r="V16" s="166"/>
      <c r="W16" s="168"/>
      <c r="X16" s="200"/>
      <c r="Y16" s="175"/>
    </row>
    <row r="17" spans="3:25" ht="21.75" customHeight="1">
      <c r="C17" s="208"/>
      <c r="D17" s="176" t="s">
        <v>4</v>
      </c>
      <c r="E17" s="178" t="s">
        <v>48</v>
      </c>
      <c r="F17" s="180" t="s">
        <v>45</v>
      </c>
      <c r="G17" s="182">
        <v>0</v>
      </c>
      <c r="H17" s="215"/>
      <c r="I17" s="184"/>
      <c r="J17" s="186"/>
      <c r="K17" s="166" t="s">
        <v>36</v>
      </c>
      <c r="L17" s="168" t="s">
        <v>38</v>
      </c>
      <c r="M17" s="200"/>
      <c r="N17" s="164">
        <v>1</v>
      </c>
      <c r="O17" s="77"/>
      <c r="P17" s="166">
        <f>T17/0.5</f>
        <v>4541319</v>
      </c>
      <c r="Q17" s="168">
        <f>T17*0.25</f>
        <v>567664.875</v>
      </c>
      <c r="R17" s="200"/>
      <c r="S17" s="164">
        <v>1</v>
      </c>
      <c r="T17" s="195">
        <f>U15/2</f>
        <v>2270659.5</v>
      </c>
      <c r="U17" s="196"/>
      <c r="V17" s="166"/>
      <c r="W17" s="168"/>
      <c r="X17" s="200"/>
      <c r="Y17" s="164">
        <v>1</v>
      </c>
    </row>
    <row r="18" spans="3:25" ht="36.75" customHeight="1">
      <c r="C18" s="208"/>
      <c r="D18" s="189"/>
      <c r="E18" s="190"/>
      <c r="F18" s="191"/>
      <c r="G18" s="192"/>
      <c r="H18" s="215"/>
      <c r="I18" s="193"/>
      <c r="J18" s="194"/>
      <c r="K18" s="166"/>
      <c r="L18" s="168"/>
      <c r="M18" s="200"/>
      <c r="N18" s="175"/>
      <c r="O18" s="80"/>
      <c r="P18" s="166"/>
      <c r="Q18" s="168"/>
      <c r="R18" s="200"/>
      <c r="S18" s="175"/>
      <c r="T18" s="195"/>
      <c r="U18" s="196"/>
      <c r="V18" s="166"/>
      <c r="W18" s="168"/>
      <c r="X18" s="200"/>
      <c r="Y18" s="175"/>
    </row>
    <row r="19" spans="3:25" ht="21.75" customHeight="1">
      <c r="C19" s="208"/>
      <c r="D19" s="176" t="s">
        <v>5</v>
      </c>
      <c r="E19" s="178" t="s">
        <v>16</v>
      </c>
      <c r="F19" s="180" t="s">
        <v>43</v>
      </c>
      <c r="G19" s="182">
        <v>0</v>
      </c>
      <c r="H19" s="215"/>
      <c r="I19" s="184"/>
      <c r="J19" s="186"/>
      <c r="K19" s="166" t="s">
        <v>37</v>
      </c>
      <c r="L19" s="168" t="s">
        <v>40</v>
      </c>
      <c r="M19" s="200"/>
      <c r="N19" s="164">
        <v>1</v>
      </c>
      <c r="O19" s="77"/>
      <c r="P19" s="166"/>
      <c r="Q19" s="168"/>
      <c r="R19" s="87"/>
      <c r="S19" s="164">
        <v>1</v>
      </c>
      <c r="V19" s="166"/>
      <c r="W19" s="168"/>
      <c r="X19" s="200"/>
      <c r="Y19" s="164">
        <v>1</v>
      </c>
    </row>
    <row r="20" spans="3:25" ht="31.5" customHeight="1" thickBot="1">
      <c r="C20" s="209"/>
      <c r="D20" s="177"/>
      <c r="E20" s="179"/>
      <c r="F20" s="181"/>
      <c r="G20" s="183"/>
      <c r="H20" s="216"/>
      <c r="I20" s="185"/>
      <c r="J20" s="187"/>
      <c r="K20" s="167"/>
      <c r="L20" s="169"/>
      <c r="M20" s="201"/>
      <c r="N20" s="165"/>
      <c r="O20" s="81"/>
      <c r="P20" s="167"/>
      <c r="Q20" s="169"/>
      <c r="R20" s="88" t="s">
        <v>68</v>
      </c>
      <c r="S20" s="165"/>
      <c r="V20" s="167"/>
      <c r="W20" s="169"/>
      <c r="X20" s="201"/>
      <c r="Y20" s="165"/>
    </row>
    <row r="21" spans="3:25" ht="57" customHeight="1" thickBot="1">
      <c r="C21" s="62" t="s">
        <v>50</v>
      </c>
      <c r="D21" s="56" t="s">
        <v>6</v>
      </c>
      <c r="E21" s="27" t="s">
        <v>17</v>
      </c>
      <c r="F21" s="57" t="s">
        <v>15</v>
      </c>
      <c r="G21" s="58">
        <v>0</v>
      </c>
      <c r="H21" s="28">
        <f>G21</f>
        <v>0</v>
      </c>
      <c r="I21" s="29"/>
      <c r="J21" s="30"/>
      <c r="K21" s="31"/>
      <c r="L21" s="32" t="s">
        <v>27</v>
      </c>
      <c r="M21" s="32"/>
      <c r="N21" s="33">
        <v>1</v>
      </c>
      <c r="O21" s="82"/>
      <c r="P21" s="31"/>
      <c r="Q21" s="32"/>
      <c r="R21" s="32"/>
      <c r="S21" s="33">
        <v>1</v>
      </c>
      <c r="V21" s="31"/>
      <c r="W21" s="32"/>
      <c r="X21" s="32"/>
      <c r="Y21" s="33">
        <v>1</v>
      </c>
    </row>
    <row r="22" spans="3:25" ht="56.25" customHeight="1" thickBot="1">
      <c r="C22" s="34" t="s">
        <v>49</v>
      </c>
      <c r="D22" s="35" t="s">
        <v>7</v>
      </c>
      <c r="E22" s="36" t="s">
        <v>58</v>
      </c>
      <c r="F22" s="37" t="s">
        <v>15</v>
      </c>
      <c r="G22" s="49">
        <v>0</v>
      </c>
      <c r="H22" s="38">
        <f>G22</f>
        <v>0</v>
      </c>
      <c r="I22" s="29"/>
      <c r="J22" s="30"/>
      <c r="K22" s="31"/>
      <c r="L22" s="39"/>
      <c r="M22" s="32" t="s">
        <v>28</v>
      </c>
      <c r="N22" s="33">
        <v>1</v>
      </c>
      <c r="O22" s="82"/>
      <c r="P22" s="31"/>
      <c r="Q22" s="39"/>
      <c r="R22" s="32" t="s">
        <v>28</v>
      </c>
      <c r="S22" s="33">
        <v>1</v>
      </c>
      <c r="V22" s="31"/>
      <c r="W22" s="39"/>
      <c r="X22" s="32" t="s">
        <v>28</v>
      </c>
      <c r="Y22" s="33">
        <v>1</v>
      </c>
    </row>
    <row r="23" spans="3:13" ht="22.5" customHeight="1" thickBot="1">
      <c r="C23" s="3"/>
      <c r="D23" s="2"/>
      <c r="E23" s="6"/>
      <c r="F23" s="6"/>
      <c r="G23" s="6"/>
      <c r="I23" s="1"/>
      <c r="J23" s="1"/>
      <c r="M23" s="40"/>
    </row>
    <row r="24" spans="3:10" ht="15" customHeight="1">
      <c r="C24" s="170" t="s">
        <v>60</v>
      </c>
      <c r="D24" s="170"/>
      <c r="E24" s="170"/>
      <c r="F24" s="171" t="s">
        <v>57</v>
      </c>
      <c r="G24" s="173">
        <f>H12+H15+H21+H22</f>
        <v>0</v>
      </c>
      <c r="I24" s="42"/>
      <c r="J24" s="5"/>
    </row>
    <row r="25" spans="3:10" ht="21.75" customHeight="1" thickBot="1">
      <c r="C25" s="170"/>
      <c r="D25" s="170"/>
      <c r="E25" s="170"/>
      <c r="F25" s="172"/>
      <c r="G25" s="174"/>
      <c r="I25" s="42"/>
      <c r="J25" s="5"/>
    </row>
    <row r="26" spans="3:12" ht="21">
      <c r="C26" s="162" t="s">
        <v>61</v>
      </c>
      <c r="D26" s="162"/>
      <c r="E26" s="162"/>
      <c r="F26" s="162"/>
      <c r="G26" s="41"/>
      <c r="H26" s="41"/>
      <c r="I26" s="41"/>
      <c r="J26" s="1"/>
      <c r="L26" s="8" t="s">
        <v>12</v>
      </c>
    </row>
    <row r="27" spans="3:10" ht="15">
      <c r="C27" s="162"/>
      <c r="D27" s="162"/>
      <c r="E27" s="162"/>
      <c r="F27" s="162"/>
      <c r="G27" s="1"/>
      <c r="H27" s="1"/>
      <c r="J27" s="1"/>
    </row>
    <row r="31" spans="3:21" ht="409.5" customHeight="1">
      <c r="C31" s="163" t="s">
        <v>62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50"/>
      <c r="P31" s="50"/>
      <c r="Q31" s="50"/>
      <c r="R31" s="50"/>
      <c r="S31" s="50"/>
      <c r="T31" s="50"/>
      <c r="U31" s="50"/>
    </row>
    <row r="32" spans="3:21" ht="15" customHeight="1"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50"/>
      <c r="P32" s="50"/>
      <c r="Q32" s="50"/>
      <c r="R32" s="50"/>
      <c r="S32" s="50"/>
      <c r="T32" s="50"/>
      <c r="U32" s="50"/>
    </row>
    <row r="33" spans="3:21" ht="15" customHeight="1"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50"/>
      <c r="P33" s="50"/>
      <c r="Q33" s="50"/>
      <c r="R33" s="50"/>
      <c r="S33" s="50"/>
      <c r="T33" s="50"/>
      <c r="U33" s="50"/>
    </row>
    <row r="34" spans="3:21" ht="15" customHeight="1"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50"/>
      <c r="P34" s="50"/>
      <c r="Q34" s="50"/>
      <c r="R34" s="50"/>
      <c r="S34" s="50"/>
      <c r="T34" s="50"/>
      <c r="U34" s="50"/>
    </row>
    <row r="35" spans="3:21" ht="15" customHeight="1"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50"/>
      <c r="P35" s="50"/>
      <c r="Q35" s="50"/>
      <c r="R35" s="50"/>
      <c r="S35" s="50"/>
      <c r="T35" s="50"/>
      <c r="U35" s="50"/>
    </row>
    <row r="36" spans="3:21" ht="15" customHeight="1"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50"/>
      <c r="P36" s="50"/>
      <c r="Q36" s="50"/>
      <c r="R36" s="50"/>
      <c r="S36" s="50"/>
      <c r="T36" s="50"/>
      <c r="U36" s="50"/>
    </row>
    <row r="37" spans="3:21" ht="15" customHeight="1"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50"/>
      <c r="P37" s="50"/>
      <c r="Q37" s="50"/>
      <c r="R37" s="50"/>
      <c r="S37" s="50"/>
      <c r="T37" s="50"/>
      <c r="U37" s="50"/>
    </row>
    <row r="38" spans="3:21" ht="15" customHeight="1"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50"/>
      <c r="P38" s="50"/>
      <c r="Q38" s="50"/>
      <c r="R38" s="50"/>
      <c r="S38" s="50"/>
      <c r="T38" s="50"/>
      <c r="U38" s="50"/>
    </row>
    <row r="39" spans="3:21" ht="15" customHeight="1"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50"/>
      <c r="P39" s="50"/>
      <c r="Q39" s="50"/>
      <c r="R39" s="50"/>
      <c r="S39" s="50"/>
      <c r="T39" s="50"/>
      <c r="U39" s="50"/>
    </row>
    <row r="40" spans="3:21" ht="15" customHeight="1"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50"/>
      <c r="P40" s="50"/>
      <c r="Q40" s="50"/>
      <c r="R40" s="50"/>
      <c r="S40" s="50"/>
      <c r="T40" s="50"/>
      <c r="U40" s="50"/>
    </row>
    <row r="41" spans="3:21" ht="15" customHeight="1"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50"/>
      <c r="P41" s="50"/>
      <c r="Q41" s="50"/>
      <c r="R41" s="50"/>
      <c r="S41" s="50"/>
      <c r="T41" s="50"/>
      <c r="U41" s="50"/>
    </row>
    <row r="42" spans="3:21" ht="15" customHeight="1"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50"/>
      <c r="P42" s="50"/>
      <c r="Q42" s="50"/>
      <c r="R42" s="50"/>
      <c r="S42" s="50"/>
      <c r="T42" s="50"/>
      <c r="U42" s="50"/>
    </row>
    <row r="43" spans="3:21" ht="15" customHeight="1"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50"/>
      <c r="P43" s="50"/>
      <c r="Q43" s="50"/>
      <c r="R43" s="50"/>
      <c r="S43" s="50"/>
      <c r="T43" s="50"/>
      <c r="U43" s="50"/>
    </row>
    <row r="44" spans="3:21" ht="15" customHeight="1"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50"/>
      <c r="P44" s="50"/>
      <c r="Q44" s="50"/>
      <c r="R44" s="50"/>
      <c r="S44" s="50"/>
      <c r="T44" s="50"/>
      <c r="U44" s="50"/>
    </row>
    <row r="45" spans="3:21" ht="15" customHeight="1"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50"/>
      <c r="P45" s="50"/>
      <c r="Q45" s="50"/>
      <c r="R45" s="50"/>
      <c r="S45" s="50"/>
      <c r="T45" s="50"/>
      <c r="U45" s="50"/>
    </row>
    <row r="46" spans="3:21" ht="23.25"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50"/>
      <c r="P46" s="50"/>
      <c r="Q46" s="50"/>
      <c r="R46" s="50"/>
      <c r="S46" s="50"/>
      <c r="T46" s="50"/>
      <c r="U46" s="50"/>
    </row>
    <row r="47" spans="3:21" ht="23.25"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50"/>
      <c r="P47" s="50"/>
      <c r="Q47" s="50"/>
      <c r="R47" s="50"/>
      <c r="S47" s="50"/>
      <c r="T47" s="50"/>
      <c r="U47" s="50"/>
    </row>
  </sheetData>
  <sheetProtection/>
  <mergeCells count="94">
    <mergeCell ref="V4:Y4"/>
    <mergeCell ref="D8:D11"/>
    <mergeCell ref="E8:E11"/>
    <mergeCell ref="G8:H8"/>
    <mergeCell ref="I8:J8"/>
    <mergeCell ref="K8:N8"/>
    <mergeCell ref="L9:L11"/>
    <mergeCell ref="M9:M11"/>
    <mergeCell ref="P9:P11"/>
    <mergeCell ref="Q9:Q11"/>
    <mergeCell ref="C1:J1"/>
    <mergeCell ref="M2:N2"/>
    <mergeCell ref="D4:N4"/>
    <mergeCell ref="P4:S4"/>
    <mergeCell ref="F9:F11"/>
    <mergeCell ref="G9:G10"/>
    <mergeCell ref="H9:H10"/>
    <mergeCell ref="I9:I11"/>
    <mergeCell ref="J9:J11"/>
    <mergeCell ref="K9:K11"/>
    <mergeCell ref="R9:R11"/>
    <mergeCell ref="S9:S11"/>
    <mergeCell ref="V9:V11"/>
    <mergeCell ref="P8:S8"/>
    <mergeCell ref="V8:Y8"/>
    <mergeCell ref="W9:W11"/>
    <mergeCell ref="X9:X11"/>
    <mergeCell ref="Y9:Y11"/>
    <mergeCell ref="C12:C14"/>
    <mergeCell ref="H12:H14"/>
    <mergeCell ref="M12:M14"/>
    <mergeCell ref="R12:R13"/>
    <mergeCell ref="U12:U13"/>
    <mergeCell ref="X12:X14"/>
    <mergeCell ref="N9:N11"/>
    <mergeCell ref="AA12:AA14"/>
    <mergeCell ref="C15:C20"/>
    <mergeCell ref="D15:D16"/>
    <mergeCell ref="E15:E16"/>
    <mergeCell ref="F15:F16"/>
    <mergeCell ref="G15:G16"/>
    <mergeCell ref="H15:H20"/>
    <mergeCell ref="I15:I16"/>
    <mergeCell ref="J15:J16"/>
    <mergeCell ref="K15:K16"/>
    <mergeCell ref="L15:L16"/>
    <mergeCell ref="M15:M20"/>
    <mergeCell ref="N15:N16"/>
    <mergeCell ref="P15:P16"/>
    <mergeCell ref="Q15:Q16"/>
    <mergeCell ref="R15:R18"/>
    <mergeCell ref="P17:P18"/>
    <mergeCell ref="Q17:Q18"/>
    <mergeCell ref="P19:P20"/>
    <mergeCell ref="Q19:Q20"/>
    <mergeCell ref="S15:S16"/>
    <mergeCell ref="T15:T16"/>
    <mergeCell ref="U15:U18"/>
    <mergeCell ref="V15:V16"/>
    <mergeCell ref="W15:W16"/>
    <mergeCell ref="X15:X20"/>
    <mergeCell ref="S17:S18"/>
    <mergeCell ref="T17:T18"/>
    <mergeCell ref="V17:V18"/>
    <mergeCell ref="W17:W18"/>
    <mergeCell ref="Y15:Y16"/>
    <mergeCell ref="D17:D18"/>
    <mergeCell ref="E17:E18"/>
    <mergeCell ref="F17:F18"/>
    <mergeCell ref="G17:G18"/>
    <mergeCell ref="I17:I18"/>
    <mergeCell ref="J17:J18"/>
    <mergeCell ref="K17:K18"/>
    <mergeCell ref="L17:L18"/>
    <mergeCell ref="N17:N18"/>
    <mergeCell ref="Y17:Y18"/>
    <mergeCell ref="D19:D20"/>
    <mergeCell ref="E19:E20"/>
    <mergeCell ref="F19:F20"/>
    <mergeCell ref="G19:G20"/>
    <mergeCell ref="I19:I20"/>
    <mergeCell ref="J19:J20"/>
    <mergeCell ref="K19:K20"/>
    <mergeCell ref="L19:L20"/>
    <mergeCell ref="N19:N20"/>
    <mergeCell ref="C26:F27"/>
    <mergeCell ref="C31:N47"/>
    <mergeCell ref="S19:S20"/>
    <mergeCell ref="V19:V20"/>
    <mergeCell ref="W19:W20"/>
    <mergeCell ref="Y19:Y20"/>
    <mergeCell ref="C24:E25"/>
    <mergeCell ref="F24:F25"/>
    <mergeCell ref="G24:G25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k.marczyk</dc:creator>
  <cp:keywords/>
  <dc:description/>
  <cp:lastModifiedBy>b.sliwa</cp:lastModifiedBy>
  <cp:lastPrinted>2023-09-21T11:52:33Z</cp:lastPrinted>
  <dcterms:created xsi:type="dcterms:W3CDTF">2019-01-30T12:50:04Z</dcterms:created>
  <dcterms:modified xsi:type="dcterms:W3CDTF">2023-09-21T11:52:35Z</dcterms:modified>
  <cp:category/>
  <cp:version/>
  <cp:contentType/>
  <cp:contentStatus/>
</cp:coreProperties>
</file>